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6580" yWindow="135" windowWidth="25605" windowHeight="13800" tabRatio="50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1" l="1"/>
  <c r="F6" i="1"/>
  <c r="D6" i="1"/>
  <c r="D7" i="1"/>
  <c r="F35" i="1" l="1"/>
  <c r="H35" i="1"/>
  <c r="F36" i="1"/>
  <c r="H36" i="1" s="1"/>
  <c r="H31" i="1"/>
  <c r="H30" i="1"/>
  <c r="H28" i="1"/>
  <c r="H27" i="1"/>
  <c r="H26" i="1"/>
  <c r="H21" i="1"/>
  <c r="H13" i="1"/>
  <c r="H40" i="1" s="1"/>
  <c r="H19" i="1"/>
  <c r="H20" i="1"/>
  <c r="H22" i="1"/>
  <c r="F23" i="1"/>
  <c r="H23" i="1" s="1"/>
  <c r="F24" i="1"/>
  <c r="H24" i="1"/>
  <c r="H32" i="1"/>
  <c r="H33" i="1"/>
  <c r="H34" i="1"/>
  <c r="H56" i="1"/>
  <c r="F13" i="1"/>
  <c r="F40" i="1" s="1"/>
  <c r="F56" i="1"/>
  <c r="D13" i="1"/>
  <c r="D40" i="1" s="1"/>
  <c r="D56" i="1"/>
  <c r="H38" i="1" l="1"/>
  <c r="F44" i="1" s="1"/>
  <c r="F59" i="1" s="1"/>
  <c r="D44" i="1" l="1"/>
  <c r="D59" i="1" s="1"/>
  <c r="H44" i="1"/>
  <c r="H59" i="1" s="1"/>
</calcChain>
</file>

<file path=xl/sharedStrings.xml><?xml version="1.0" encoding="utf-8"?>
<sst xmlns="http://schemas.openxmlformats.org/spreadsheetml/2006/main" count="60" uniqueCount="44">
  <si>
    <t xml:space="preserve"> </t>
  </si>
  <si>
    <t>Cost of Attendance</t>
  </si>
  <si>
    <t>On Campus</t>
  </si>
  <si>
    <t>Off Campus</t>
  </si>
  <si>
    <t>Commuter</t>
  </si>
  <si>
    <t>Tuition</t>
  </si>
  <si>
    <t>Room*</t>
  </si>
  <si>
    <t>* Please note: The "Single Occupancy" rate is $7500, and apartment rates may vary</t>
  </si>
  <si>
    <t>Board*</t>
  </si>
  <si>
    <t>( + or - ) Board Adjust</t>
  </si>
  <si>
    <t>Fees *</t>
  </si>
  <si>
    <t>* This rate includes the following Fees.  Additional Fees may apply, increasing this amount.</t>
  </si>
  <si>
    <t>( + or - ) Fee Adjust</t>
  </si>
  <si>
    <t>Total Direct Cost</t>
  </si>
  <si>
    <t>Financial Aid</t>
  </si>
  <si>
    <t>Offer Amount</t>
  </si>
  <si>
    <t>Origination Fee %</t>
  </si>
  <si>
    <t>Total Fee</t>
  </si>
  <si>
    <t>Applied Aid</t>
  </si>
  <si>
    <t>Pell Grant</t>
  </si>
  <si>
    <t>SEOG</t>
  </si>
  <si>
    <t>Perkins Loan</t>
  </si>
  <si>
    <t>Subsidized Direct Loan</t>
  </si>
  <si>
    <t>Unsubsidized Direct Loan</t>
  </si>
  <si>
    <t>FWS</t>
  </si>
  <si>
    <t>Outside Scholarships</t>
  </si>
  <si>
    <t>PLUS Loan</t>
  </si>
  <si>
    <t>Private Loan</t>
  </si>
  <si>
    <t>TOTAL Applied Aid</t>
  </si>
  <si>
    <t>Direct Costs From Above</t>
  </si>
  <si>
    <t>Total Annual Cost After Aid</t>
  </si>
  <si>
    <t>Estimated Indirect Costs</t>
  </si>
  <si>
    <t>Books</t>
  </si>
  <si>
    <t>Room</t>
  </si>
  <si>
    <t>Board</t>
  </si>
  <si>
    <t>Transportation</t>
  </si>
  <si>
    <t>Personal Expenses</t>
  </si>
  <si>
    <t>Total Indirect Costs</t>
  </si>
  <si>
    <t>Total Costs of Education After Aid</t>
  </si>
  <si>
    <t>ANNUAL COST ESTIMATOR</t>
  </si>
  <si>
    <t>OCOG</t>
  </si>
  <si>
    <r>
      <rPr>
        <sz val="12"/>
        <color theme="1"/>
        <rFont val="Calibri"/>
        <family val="2"/>
        <scheme val="minor"/>
      </rPr>
      <t xml:space="preserve">All </t>
    </r>
    <r>
      <rPr>
        <sz val="12"/>
        <color theme="1"/>
        <rFont val="Calibri"/>
        <family val="2"/>
        <scheme val="minor"/>
      </rPr>
      <t>CIA Gran</t>
    </r>
    <r>
      <rPr>
        <sz val="12"/>
        <color theme="1"/>
        <rFont val="Calibri"/>
        <family val="2"/>
        <scheme val="minor"/>
      </rPr>
      <t>ts</t>
    </r>
  </si>
  <si>
    <t>CIA Scholarship/Award</t>
  </si>
  <si>
    <t>Foundation Supplies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</si>
</sst>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i/>
      <sz val="14"/>
      <color theme="1"/>
      <name val="Calibri"/>
      <scheme val="minor"/>
    </font>
    <font>
      <b/>
      <sz val="14"/>
      <color theme="1"/>
      <name val="Calibri"/>
      <family val="2"/>
      <scheme val="minor"/>
    </font>
    <font>
      <b/>
      <sz val="11"/>
      <color rgb="FF0000FF"/>
      <name val="Calibri"/>
      <scheme val="minor"/>
    </font>
    <font>
      <i/>
      <sz val="14"/>
      <color rgb="FFFFFF00"/>
      <name val="Calibri"/>
      <scheme val="minor"/>
    </font>
    <font>
      <sz val="11"/>
      <color rgb="FFFFFF00"/>
      <name val="Calibri"/>
      <scheme val="minor"/>
    </font>
    <font>
      <sz val="12"/>
      <color rgb="FF0000FF"/>
      <name val="Calibri"/>
      <scheme val="minor"/>
    </font>
    <font>
      <sz val="20"/>
      <color theme="1"/>
      <name val="Calibri"/>
      <scheme val="minor"/>
    </font>
    <font>
      <b/>
      <i/>
      <sz val="12"/>
      <color rgb="FFFF0000"/>
      <name val="Calibri"/>
      <scheme val="minor"/>
    </font>
    <font>
      <b/>
      <sz val="12"/>
      <color rgb="FFFF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2" borderId="0" xfId="0" applyFont="1" applyFill="1"/>
    <xf numFmtId="164" fontId="1" fillId="0" borderId="0" xfId="1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0" fontId="1" fillId="3" borderId="0" xfId="0" applyFont="1" applyFill="1"/>
    <xf numFmtId="164" fontId="1" fillId="3" borderId="0" xfId="1" applyNumberFormat="1" applyFont="1" applyFill="1"/>
    <xf numFmtId="164" fontId="1" fillId="3" borderId="0" xfId="0" applyNumberFormat="1" applyFont="1" applyFill="1"/>
    <xf numFmtId="0" fontId="1" fillId="4" borderId="0" xfId="0" applyFont="1" applyFill="1"/>
    <xf numFmtId="0" fontId="1" fillId="4" borderId="0" xfId="0" applyFont="1" applyFill="1" applyBorder="1"/>
    <xf numFmtId="0" fontId="1" fillId="0" borderId="1" xfId="0" applyFont="1" applyBorder="1"/>
    <xf numFmtId="0" fontId="1" fillId="0" borderId="2" xfId="0" applyFont="1" applyBorder="1"/>
    <xf numFmtId="0" fontId="1" fillId="4" borderId="1" xfId="0" applyFont="1" applyFill="1" applyBorder="1"/>
    <xf numFmtId="0" fontId="4" fillId="0" borderId="0" xfId="0" applyFont="1"/>
    <xf numFmtId="0" fontId="0" fillId="5" borderId="0" xfId="0" applyFill="1"/>
    <xf numFmtId="0" fontId="5" fillId="5" borderId="0" xfId="0" applyFont="1" applyFill="1"/>
    <xf numFmtId="0" fontId="5" fillId="0" borderId="0" xfId="0" applyFont="1"/>
    <xf numFmtId="44" fontId="5" fillId="0" borderId="1" xfId="1" applyFont="1" applyBorder="1"/>
    <xf numFmtId="44" fontId="5" fillId="0" borderId="0" xfId="1" applyFont="1"/>
    <xf numFmtId="0" fontId="6" fillId="0" borderId="0" xfId="0" applyFont="1"/>
    <xf numFmtId="0" fontId="0" fillId="6" borderId="0" xfId="0" applyFill="1"/>
    <xf numFmtId="0" fontId="0" fillId="0" borderId="1" xfId="0" applyBorder="1"/>
    <xf numFmtId="0" fontId="0" fillId="6" borderId="1" xfId="0" applyFill="1" applyBorder="1"/>
    <xf numFmtId="0" fontId="7" fillId="6" borderId="0" xfId="0" applyFont="1" applyFill="1"/>
    <xf numFmtId="0" fontId="8" fillId="6" borderId="0" xfId="0" applyFont="1" applyFill="1"/>
    <xf numFmtId="0" fontId="1" fillId="6" borderId="0" xfId="0" applyFont="1" applyFill="1"/>
    <xf numFmtId="0" fontId="2" fillId="0" borderId="0" xfId="0" applyFont="1" applyAlignment="1">
      <alignment wrapText="1"/>
    </xf>
    <xf numFmtId="44" fontId="9" fillId="0" borderId="0" xfId="0" applyNumberFormat="1" applyFont="1"/>
    <xf numFmtId="0" fontId="9" fillId="6" borderId="0" xfId="0" applyFont="1" applyFill="1"/>
    <xf numFmtId="0" fontId="10" fillId="0" borderId="0" xfId="0" applyFont="1"/>
    <xf numFmtId="0" fontId="11" fillId="7" borderId="0" xfId="0" applyFont="1" applyFill="1"/>
    <xf numFmtId="0" fontId="11" fillId="2" borderId="0" xfId="0" applyFont="1" applyFill="1"/>
    <xf numFmtId="0" fontId="12" fillId="7" borderId="1" xfId="0" applyFont="1" applyFill="1" applyBorder="1"/>
    <xf numFmtId="0" fontId="12" fillId="7" borderId="2" xfId="0" applyFont="1" applyFill="1" applyBorder="1"/>
    <xf numFmtId="0" fontId="0" fillId="0" borderId="0" xfId="0" applyFont="1"/>
    <xf numFmtId="0" fontId="0" fillId="0" borderId="0" xfId="0" applyFont="1" applyFill="1" applyBorder="1"/>
    <xf numFmtId="1" fontId="1" fillId="0" borderId="1" xfId="0" applyNumberFormat="1" applyFont="1" applyBorder="1"/>
  </cellXfs>
  <cellStyles count="1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tabSelected="1" workbookViewId="0">
      <selection activeCell="F59" sqref="F59"/>
    </sheetView>
  </sheetViews>
  <sheetFormatPr defaultColWidth="11" defaultRowHeight="15.75" x14ac:dyDescent="0.25"/>
  <cols>
    <col min="1" max="1" width="3" customWidth="1"/>
    <col min="2" max="2" width="28" customWidth="1"/>
    <col min="3" max="3" width="15.875" customWidth="1"/>
    <col min="4" max="4" width="18.625" customWidth="1"/>
    <col min="5" max="5" width="4.125" customWidth="1"/>
    <col min="6" max="6" width="16.5" customWidth="1"/>
    <col min="7" max="7" width="4.5" customWidth="1"/>
    <col min="8" max="8" width="14.125" customWidth="1"/>
    <col min="9" max="9" width="3.375" customWidth="1"/>
    <col min="10" max="10" width="97.5" customWidth="1"/>
  </cols>
  <sheetData>
    <row r="2" spans="1:15" ht="26.25" x14ac:dyDescent="0.4">
      <c r="B2" s="30" t="s">
        <v>39</v>
      </c>
    </row>
    <row r="3" spans="1:15" x14ac:dyDescent="0.25">
      <c r="O3" t="s">
        <v>0</v>
      </c>
    </row>
    <row r="4" spans="1:15" s="1" customFormat="1" x14ac:dyDescent="0.25">
      <c r="B4" s="1" t="s">
        <v>1</v>
      </c>
      <c r="D4" s="1" t="s">
        <v>2</v>
      </c>
      <c r="F4" s="1" t="s">
        <v>3</v>
      </c>
      <c r="H4" s="1" t="s">
        <v>4</v>
      </c>
    </row>
    <row r="5" spans="1:15" s="1" customForma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15" s="1" customFormat="1" x14ac:dyDescent="0.25">
      <c r="A6" s="2"/>
      <c r="B6" s="1" t="s">
        <v>5</v>
      </c>
      <c r="C6" s="2"/>
      <c r="D6" s="3">
        <f>17988+17987</f>
        <v>35975</v>
      </c>
      <c r="E6" s="2"/>
      <c r="F6" s="3">
        <f>17988+17987</f>
        <v>35975</v>
      </c>
      <c r="G6" s="2"/>
      <c r="H6" s="3">
        <f>17988+17987</f>
        <v>35975</v>
      </c>
      <c r="I6" s="2"/>
    </row>
    <row r="7" spans="1:15" s="1" customFormat="1" x14ac:dyDescent="0.25">
      <c r="A7" s="2"/>
      <c r="B7" s="1" t="s">
        <v>6</v>
      </c>
      <c r="C7" s="2"/>
      <c r="D7" s="1">
        <f>3663+3662</f>
        <v>7325</v>
      </c>
      <c r="E7" s="2"/>
      <c r="F7" s="1">
        <v>0</v>
      </c>
      <c r="G7" s="2"/>
      <c r="H7" s="1">
        <v>0</v>
      </c>
      <c r="I7" s="2"/>
      <c r="J7" s="4" t="s">
        <v>7</v>
      </c>
    </row>
    <row r="8" spans="1:15" s="1" customFormat="1" x14ac:dyDescent="0.25">
      <c r="A8" s="2"/>
      <c r="B8" s="1" t="s">
        <v>8</v>
      </c>
      <c r="C8" s="2"/>
      <c r="D8" s="1">
        <v>4130</v>
      </c>
      <c r="E8" s="2"/>
      <c r="F8" s="1">
        <v>0</v>
      </c>
      <c r="G8" s="2"/>
      <c r="H8" s="1">
        <v>0</v>
      </c>
      <c r="I8" s="2"/>
      <c r="J8" s="4" t="s">
        <v>0</v>
      </c>
    </row>
    <row r="9" spans="1:15" s="1" customFormat="1" x14ac:dyDescent="0.25">
      <c r="A9" s="2"/>
      <c r="B9" s="5" t="s">
        <v>9</v>
      </c>
      <c r="C9" s="2"/>
      <c r="D9" s="31">
        <v>0</v>
      </c>
      <c r="E9" s="32"/>
      <c r="F9" s="31">
        <v>0</v>
      </c>
      <c r="G9" s="32"/>
      <c r="H9" s="31">
        <v>0</v>
      </c>
      <c r="I9" s="2"/>
      <c r="J9" s="4"/>
    </row>
    <row r="10" spans="1:15" s="1" customFormat="1" x14ac:dyDescent="0.25">
      <c r="A10" s="2"/>
      <c r="B10" s="1" t="s">
        <v>10</v>
      </c>
      <c r="C10" s="2"/>
      <c r="D10" s="1">
        <v>2340</v>
      </c>
      <c r="E10" s="2"/>
      <c r="F10" s="1">
        <v>2340</v>
      </c>
      <c r="G10" s="2"/>
      <c r="H10" s="1">
        <v>2340</v>
      </c>
      <c r="I10" s="2"/>
      <c r="J10" s="4" t="s">
        <v>11</v>
      </c>
    </row>
    <row r="11" spans="1:15" s="1" customFormat="1" x14ac:dyDescent="0.25">
      <c r="A11" s="2"/>
      <c r="B11" s="5" t="s">
        <v>12</v>
      </c>
      <c r="C11" s="2"/>
      <c r="D11" s="31">
        <v>0</v>
      </c>
      <c r="E11" s="32"/>
      <c r="F11" s="31">
        <v>0</v>
      </c>
      <c r="G11" s="32"/>
      <c r="H11" s="31">
        <v>0</v>
      </c>
      <c r="I11" s="2"/>
    </row>
    <row r="12" spans="1:15" s="1" customFormat="1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15" s="1" customFormat="1" x14ac:dyDescent="0.25">
      <c r="A13" s="6"/>
      <c r="B13" s="6" t="s">
        <v>13</v>
      </c>
      <c r="C13" s="6"/>
      <c r="D13" s="7">
        <f>SUM(D6:D11)</f>
        <v>49770</v>
      </c>
      <c r="E13" s="8"/>
      <c r="F13" s="7">
        <f>SUM(F6:F11)</f>
        <v>38315</v>
      </c>
      <c r="G13" s="8"/>
      <c r="H13" s="7">
        <f>SUM(H6:H11)</f>
        <v>38315</v>
      </c>
      <c r="I13" s="8"/>
    </row>
    <row r="14" spans="1:15" s="1" customFormat="1" x14ac:dyDescent="0.25"/>
    <row r="15" spans="1:15" s="1" customFormat="1" x14ac:dyDescent="0.25"/>
    <row r="16" spans="1:15" s="1" customFormat="1" x14ac:dyDescent="0.25"/>
    <row r="17" spans="1:9" s="1" customFormat="1" x14ac:dyDescent="0.25">
      <c r="B17" s="1" t="s">
        <v>14</v>
      </c>
      <c r="C17" s="1" t="s">
        <v>15</v>
      </c>
      <c r="D17" s="1" t="s">
        <v>16</v>
      </c>
      <c r="F17" s="1" t="s">
        <v>17</v>
      </c>
      <c r="H17" s="1" t="s">
        <v>18</v>
      </c>
    </row>
    <row r="18" spans="1:9" s="1" customFormat="1" x14ac:dyDescent="0.25">
      <c r="A18" s="9"/>
      <c r="B18" s="9"/>
      <c r="C18" s="9"/>
      <c r="D18" s="9"/>
      <c r="E18" s="9"/>
      <c r="F18" s="9"/>
      <c r="G18" s="9"/>
      <c r="H18" s="9"/>
      <c r="I18" s="9"/>
    </row>
    <row r="19" spans="1:9" s="1" customFormat="1" x14ac:dyDescent="0.25">
      <c r="A19" s="9"/>
      <c r="B19" s="1" t="s">
        <v>19</v>
      </c>
      <c r="C19" s="33">
        <v>0</v>
      </c>
      <c r="D19" s="10"/>
      <c r="E19" s="9"/>
      <c r="F19" s="10"/>
      <c r="G19" s="9"/>
      <c r="H19" s="11">
        <f>C19</f>
        <v>0</v>
      </c>
      <c r="I19" s="9"/>
    </row>
    <row r="20" spans="1:9" s="1" customFormat="1" x14ac:dyDescent="0.25">
      <c r="A20" s="9"/>
      <c r="B20" s="1" t="s">
        <v>20</v>
      </c>
      <c r="C20" s="33">
        <v>0</v>
      </c>
      <c r="D20" s="10"/>
      <c r="E20" s="9"/>
      <c r="F20" s="10"/>
      <c r="G20" s="9"/>
      <c r="H20" s="11">
        <f t="shared" ref="H20:H22" si="0">C20</f>
        <v>0</v>
      </c>
      <c r="I20" s="9"/>
    </row>
    <row r="21" spans="1:9" s="1" customFormat="1" x14ac:dyDescent="0.25">
      <c r="A21" s="9"/>
      <c r="B21" s="36" t="s">
        <v>40</v>
      </c>
      <c r="C21" s="33">
        <v>0</v>
      </c>
      <c r="D21" s="10"/>
      <c r="E21" s="9"/>
      <c r="F21" s="10"/>
      <c r="G21" s="9"/>
      <c r="H21" s="11">
        <f t="shared" ref="H21" si="1">C21</f>
        <v>0</v>
      </c>
      <c r="I21" s="9"/>
    </row>
    <row r="22" spans="1:9" s="1" customFormat="1" x14ac:dyDescent="0.25">
      <c r="A22" s="9"/>
      <c r="B22" s="1" t="s">
        <v>21</v>
      </c>
      <c r="C22" s="33">
        <v>0</v>
      </c>
      <c r="D22" s="10"/>
      <c r="E22" s="9"/>
      <c r="F22" s="10"/>
      <c r="G22" s="9"/>
      <c r="H22" s="11">
        <f t="shared" si="0"/>
        <v>0</v>
      </c>
      <c r="I22" s="9"/>
    </row>
    <row r="23" spans="1:9" s="1" customFormat="1" x14ac:dyDescent="0.25">
      <c r="A23" s="9"/>
      <c r="B23" s="1" t="s">
        <v>22</v>
      </c>
      <c r="C23" s="33">
        <v>0</v>
      </c>
      <c r="D23" s="12">
        <v>1.073E-2</v>
      </c>
      <c r="E23" s="9"/>
      <c r="F23" s="12">
        <f>C23*D23</f>
        <v>0</v>
      </c>
      <c r="G23" s="9"/>
      <c r="H23" s="37">
        <f>C23-F23</f>
        <v>0</v>
      </c>
      <c r="I23" s="9"/>
    </row>
    <row r="24" spans="1:9" s="1" customFormat="1" x14ac:dyDescent="0.25">
      <c r="A24" s="9"/>
      <c r="B24" s="1" t="s">
        <v>23</v>
      </c>
      <c r="C24" s="33">
        <v>0</v>
      </c>
      <c r="D24" s="12">
        <v>1.073E-2</v>
      </c>
      <c r="E24" s="9"/>
      <c r="F24" s="12">
        <f>C24*D24</f>
        <v>0</v>
      </c>
      <c r="G24" s="9"/>
      <c r="H24" s="37">
        <f>C24-F24</f>
        <v>0</v>
      </c>
      <c r="I24" s="9"/>
    </row>
    <row r="25" spans="1:9" s="1" customFormat="1" x14ac:dyDescent="0.25">
      <c r="A25" s="9"/>
      <c r="B25" s="1" t="s">
        <v>24</v>
      </c>
      <c r="C25" s="33">
        <v>0</v>
      </c>
      <c r="D25" s="10"/>
      <c r="E25" s="9"/>
      <c r="F25" s="10"/>
      <c r="G25" s="9"/>
      <c r="H25" s="13"/>
      <c r="I25" s="9"/>
    </row>
    <row r="26" spans="1:9" s="1" customFormat="1" x14ac:dyDescent="0.25">
      <c r="A26" s="9"/>
      <c r="B26" s="35" t="s">
        <v>42</v>
      </c>
      <c r="C26" s="33">
        <v>0</v>
      </c>
      <c r="D26" s="10"/>
      <c r="E26" s="9"/>
      <c r="F26" s="10"/>
      <c r="G26" s="9"/>
      <c r="H26" s="11">
        <f t="shared" ref="H26:H31" si="2">C26</f>
        <v>0</v>
      </c>
      <c r="I26" s="9"/>
    </row>
    <row r="27" spans="1:9" s="1" customFormat="1" x14ac:dyDescent="0.25">
      <c r="A27" s="9"/>
      <c r="B27" s="35" t="s">
        <v>42</v>
      </c>
      <c r="C27" s="33">
        <v>0</v>
      </c>
      <c r="D27" s="10"/>
      <c r="E27" s="9"/>
      <c r="F27" s="10"/>
      <c r="G27" s="9"/>
      <c r="H27" s="11">
        <f t="shared" si="2"/>
        <v>0</v>
      </c>
      <c r="I27" s="9"/>
    </row>
    <row r="28" spans="1:9" s="1" customFormat="1" x14ac:dyDescent="0.25">
      <c r="A28" s="9"/>
      <c r="B28" s="35" t="s">
        <v>42</v>
      </c>
      <c r="C28" s="33">
        <v>0</v>
      </c>
      <c r="D28" s="10"/>
      <c r="E28" s="9"/>
      <c r="F28" s="10"/>
      <c r="G28" s="9"/>
      <c r="H28" s="11">
        <f t="shared" si="2"/>
        <v>0</v>
      </c>
      <c r="I28" s="9"/>
    </row>
    <row r="29" spans="1:9" s="1" customFormat="1" x14ac:dyDescent="0.25">
      <c r="A29" s="9"/>
      <c r="B29" s="35" t="s">
        <v>43</v>
      </c>
      <c r="C29" s="33">
        <v>0</v>
      </c>
      <c r="D29" s="10"/>
      <c r="E29" s="9"/>
      <c r="F29" s="10"/>
      <c r="G29" s="9"/>
      <c r="H29" s="13"/>
      <c r="I29" s="9"/>
    </row>
    <row r="30" spans="1:9" s="1" customFormat="1" x14ac:dyDescent="0.25">
      <c r="A30" s="9"/>
      <c r="B30" s="35" t="s">
        <v>41</v>
      </c>
      <c r="C30" s="33">
        <v>0</v>
      </c>
      <c r="D30" s="10"/>
      <c r="E30" s="9"/>
      <c r="F30" s="10"/>
      <c r="G30" s="9"/>
      <c r="H30" s="11">
        <f t="shared" si="2"/>
        <v>0</v>
      </c>
      <c r="I30" s="9"/>
    </row>
    <row r="31" spans="1:9" s="1" customFormat="1" x14ac:dyDescent="0.25">
      <c r="A31" s="9"/>
      <c r="B31" s="35" t="s">
        <v>41</v>
      </c>
      <c r="C31" s="33">
        <v>0</v>
      </c>
      <c r="D31" s="10"/>
      <c r="E31" s="9"/>
      <c r="F31" s="10"/>
      <c r="G31" s="9"/>
      <c r="H31" s="11">
        <f t="shared" si="2"/>
        <v>0</v>
      </c>
      <c r="I31" s="9"/>
    </row>
    <row r="32" spans="1:9" s="1" customFormat="1" x14ac:dyDescent="0.25">
      <c r="A32" s="9"/>
      <c r="B32" s="35" t="s">
        <v>41</v>
      </c>
      <c r="C32" s="33">
        <v>0</v>
      </c>
      <c r="D32" s="10"/>
      <c r="E32" s="9"/>
      <c r="F32" s="10"/>
      <c r="G32" s="9"/>
      <c r="H32" s="11">
        <f t="shared" ref="H32:H34" si="3">C32</f>
        <v>0</v>
      </c>
      <c r="I32" s="9"/>
    </row>
    <row r="33" spans="1:9" s="1" customFormat="1" x14ac:dyDescent="0.25">
      <c r="A33" s="9"/>
      <c r="B33" s="35" t="s">
        <v>41</v>
      </c>
      <c r="C33" s="33">
        <v>0</v>
      </c>
      <c r="D33" s="10"/>
      <c r="E33" s="9"/>
      <c r="F33" s="10"/>
      <c r="G33" s="9"/>
      <c r="H33" s="11">
        <f t="shared" si="3"/>
        <v>0</v>
      </c>
      <c r="I33" s="9"/>
    </row>
    <row r="34" spans="1:9" s="1" customFormat="1" x14ac:dyDescent="0.25">
      <c r="A34" s="9"/>
      <c r="B34" s="1" t="s">
        <v>25</v>
      </c>
      <c r="C34" s="33">
        <v>0</v>
      </c>
      <c r="D34" s="10"/>
      <c r="E34" s="9"/>
      <c r="F34" s="10"/>
      <c r="G34" s="9"/>
      <c r="H34" s="11">
        <f t="shared" si="3"/>
        <v>0</v>
      </c>
      <c r="I34" s="9"/>
    </row>
    <row r="35" spans="1:9" s="1" customFormat="1" x14ac:dyDescent="0.25">
      <c r="A35" s="9"/>
      <c r="B35" s="1" t="s">
        <v>26</v>
      </c>
      <c r="C35" s="33">
        <v>0</v>
      </c>
      <c r="D35" s="12">
        <v>4.292E-2</v>
      </c>
      <c r="E35" s="9"/>
      <c r="F35" s="12">
        <f>C35*D35</f>
        <v>0</v>
      </c>
      <c r="G35" s="9"/>
      <c r="H35" s="37">
        <f t="shared" ref="H35:H36" si="4">C35-F35</f>
        <v>0</v>
      </c>
      <c r="I35" s="9"/>
    </row>
    <row r="36" spans="1:9" s="1" customFormat="1" x14ac:dyDescent="0.25">
      <c r="A36" s="9"/>
      <c r="B36" s="1" t="s">
        <v>27</v>
      </c>
      <c r="C36" s="33">
        <v>0</v>
      </c>
      <c r="D36" s="34">
        <v>0</v>
      </c>
      <c r="E36" s="9"/>
      <c r="F36" s="12">
        <f>C36*D36</f>
        <v>0</v>
      </c>
      <c r="G36" s="9"/>
      <c r="H36" s="11">
        <f t="shared" si="4"/>
        <v>0</v>
      </c>
      <c r="I36" s="9"/>
    </row>
    <row r="37" spans="1:9" s="1" customFormat="1" x14ac:dyDescent="0.25">
      <c r="A37" s="9"/>
      <c r="B37" s="9"/>
      <c r="C37" s="9"/>
      <c r="D37" s="9"/>
      <c r="E37" s="9"/>
      <c r="F37" s="9"/>
      <c r="G37" s="9"/>
      <c r="H37" s="9"/>
      <c r="I37" s="9"/>
    </row>
    <row r="38" spans="1:9" s="1" customFormat="1" x14ac:dyDescent="0.25">
      <c r="B38" s="1" t="s">
        <v>28</v>
      </c>
      <c r="H38" s="1">
        <f>SUM(H19:H36)</f>
        <v>0</v>
      </c>
    </row>
    <row r="39" spans="1:9" s="1" customFormat="1" x14ac:dyDescent="0.25"/>
    <row r="40" spans="1:9" s="1" customFormat="1" x14ac:dyDescent="0.25">
      <c r="A40" s="6"/>
      <c r="B40" s="6" t="s">
        <v>29</v>
      </c>
      <c r="C40" s="6"/>
      <c r="D40" s="7">
        <f t="shared" ref="D40:F40" si="5">SUM(D13)</f>
        <v>49770</v>
      </c>
      <c r="E40" s="7" t="s">
        <v>0</v>
      </c>
      <c r="F40" s="7">
        <f t="shared" si="5"/>
        <v>38315</v>
      </c>
      <c r="G40" s="7"/>
      <c r="H40" s="7">
        <f>SUM(H13)</f>
        <v>38315</v>
      </c>
      <c r="I40" s="6"/>
    </row>
    <row r="41" spans="1:9" s="1" customFormat="1" x14ac:dyDescent="0.25"/>
    <row r="42" spans="1:9" ht="18.75" x14ac:dyDescent="0.3">
      <c r="D42" s="14" t="s">
        <v>2</v>
      </c>
      <c r="E42" s="14"/>
      <c r="F42" s="14" t="s">
        <v>3</v>
      </c>
      <c r="G42" s="14"/>
      <c r="H42" s="14" t="s">
        <v>4</v>
      </c>
    </row>
    <row r="43" spans="1:9" x14ac:dyDescent="0.25">
      <c r="A43" s="15"/>
      <c r="B43" s="15"/>
      <c r="C43" s="15"/>
      <c r="D43" s="15"/>
      <c r="E43" s="15"/>
      <c r="F43" s="15"/>
      <c r="G43" s="15"/>
      <c r="H43" s="15"/>
      <c r="I43" s="15"/>
    </row>
    <row r="44" spans="1:9" s="17" customFormat="1" ht="18.75" x14ac:dyDescent="0.3">
      <c r="A44" s="16"/>
      <c r="B44" s="17" t="s">
        <v>30</v>
      </c>
      <c r="D44" s="18">
        <f>D40-H38</f>
        <v>49770</v>
      </c>
      <c r="E44" s="19" t="s">
        <v>0</v>
      </c>
      <c r="F44" s="18">
        <f>F40-H38</f>
        <v>38315</v>
      </c>
      <c r="H44" s="18">
        <f>H40-H38</f>
        <v>38315</v>
      </c>
      <c r="I44" s="16"/>
    </row>
    <row r="45" spans="1:9" x14ac:dyDescent="0.25">
      <c r="A45" s="15"/>
      <c r="B45" s="15"/>
      <c r="C45" s="15"/>
      <c r="D45" s="15"/>
      <c r="E45" s="15"/>
      <c r="F45" s="15"/>
      <c r="G45" s="15"/>
      <c r="H45" s="15"/>
      <c r="I45" s="15"/>
    </row>
    <row r="48" spans="1:9" x14ac:dyDescent="0.25">
      <c r="B48" s="20" t="s">
        <v>31</v>
      </c>
    </row>
    <row r="49" spans="1:9" x14ac:dyDescent="0.25">
      <c r="A49" s="21"/>
      <c r="B49" s="21"/>
      <c r="C49" s="21"/>
      <c r="D49" s="21"/>
      <c r="E49" s="21"/>
      <c r="F49" s="21"/>
      <c r="G49" s="21"/>
      <c r="H49" s="21"/>
      <c r="I49" s="21"/>
    </row>
    <row r="50" spans="1:9" x14ac:dyDescent="0.25">
      <c r="A50" s="21"/>
      <c r="B50" s="22" t="s">
        <v>32</v>
      </c>
      <c r="C50" s="21"/>
      <c r="D50" s="22">
        <v>2170</v>
      </c>
      <c r="E50" s="21"/>
      <c r="F50" s="22">
        <v>2170</v>
      </c>
      <c r="G50" s="21"/>
      <c r="H50" s="22">
        <v>2170</v>
      </c>
      <c r="I50" s="21"/>
    </row>
    <row r="51" spans="1:9" x14ac:dyDescent="0.25">
      <c r="A51" s="21"/>
      <c r="B51" s="22" t="s">
        <v>33</v>
      </c>
      <c r="C51" s="21"/>
      <c r="D51" s="23" t="s">
        <v>0</v>
      </c>
      <c r="E51" s="21"/>
      <c r="F51" s="22">
        <v>4560</v>
      </c>
      <c r="G51" s="21"/>
      <c r="H51" s="22">
        <v>2000</v>
      </c>
      <c r="I51" s="21"/>
    </row>
    <row r="52" spans="1:9" x14ac:dyDescent="0.25">
      <c r="A52" s="21"/>
      <c r="B52" s="22" t="s">
        <v>34</v>
      </c>
      <c r="C52" s="21"/>
      <c r="D52" s="23" t="s">
        <v>0</v>
      </c>
      <c r="E52" s="21"/>
      <c r="F52" s="22">
        <v>4050</v>
      </c>
      <c r="G52" s="21"/>
      <c r="H52" s="22">
        <v>1925</v>
      </c>
      <c r="I52" s="21"/>
    </row>
    <row r="53" spans="1:9" x14ac:dyDescent="0.25">
      <c r="A53" s="21"/>
      <c r="B53" s="22" t="s">
        <v>35</v>
      </c>
      <c r="C53" s="21"/>
      <c r="D53" s="22">
        <v>1520</v>
      </c>
      <c r="E53" s="21"/>
      <c r="F53" s="22">
        <v>2025</v>
      </c>
      <c r="G53" s="21"/>
      <c r="H53" s="22">
        <v>2025</v>
      </c>
      <c r="I53" s="21"/>
    </row>
    <row r="54" spans="1:9" x14ac:dyDescent="0.25">
      <c r="A54" s="21"/>
      <c r="B54" s="22" t="s">
        <v>36</v>
      </c>
      <c r="C54" s="21"/>
      <c r="D54" s="22">
        <v>2010</v>
      </c>
      <c r="E54" s="21"/>
      <c r="F54" s="22">
        <v>2600</v>
      </c>
      <c r="G54" s="21"/>
      <c r="H54" s="22">
        <v>2425</v>
      </c>
      <c r="I54" s="21"/>
    </row>
    <row r="55" spans="1:9" x14ac:dyDescent="0.25">
      <c r="A55" s="21"/>
      <c r="B55" s="21"/>
      <c r="C55" s="21"/>
      <c r="D55" s="21"/>
      <c r="E55" s="21"/>
      <c r="F55" s="21"/>
      <c r="G55" s="21"/>
      <c r="H55" s="21"/>
      <c r="I55" s="21"/>
    </row>
    <row r="56" spans="1:9" x14ac:dyDescent="0.25">
      <c r="A56" s="21"/>
      <c r="B56" t="s">
        <v>37</v>
      </c>
      <c r="C56" s="21"/>
      <c r="D56">
        <f>SUM(D50:D54)</f>
        <v>5700</v>
      </c>
      <c r="E56" s="21"/>
      <c r="F56">
        <f>SUM(F50:F54)</f>
        <v>15405</v>
      </c>
      <c r="G56" s="21"/>
      <c r="H56">
        <f>SUM(H50:H54)</f>
        <v>10545</v>
      </c>
      <c r="I56" s="21"/>
    </row>
    <row r="57" spans="1:9" x14ac:dyDescent="0.25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18.75" x14ac:dyDescent="0.3">
      <c r="A58" s="21"/>
      <c r="B58" s="21"/>
      <c r="C58" s="21"/>
      <c r="D58" s="24" t="s">
        <v>2</v>
      </c>
      <c r="E58" s="24"/>
      <c r="F58" s="24" t="s">
        <v>3</v>
      </c>
      <c r="G58" s="24"/>
      <c r="H58" s="24" t="s">
        <v>4</v>
      </c>
      <c r="I58" s="25"/>
    </row>
    <row r="59" spans="1:9" s="1" customFormat="1" ht="31.5" x14ac:dyDescent="0.25">
      <c r="A59" s="26"/>
      <c r="B59" s="27" t="s">
        <v>38</v>
      </c>
      <c r="C59" s="26"/>
      <c r="D59" s="28">
        <f>D44+D56</f>
        <v>55470</v>
      </c>
      <c r="E59" s="29"/>
      <c r="F59" s="28">
        <f>F44+F56</f>
        <v>53720</v>
      </c>
      <c r="G59" s="29"/>
      <c r="H59" s="28">
        <f>H44+H56</f>
        <v>48860</v>
      </c>
      <c r="I59" s="26"/>
    </row>
    <row r="60" spans="1:9" x14ac:dyDescent="0.25">
      <c r="A60" s="21"/>
      <c r="B60" s="21"/>
      <c r="C60" s="21"/>
      <c r="D60" s="21"/>
      <c r="E60" s="21"/>
      <c r="F60" s="21"/>
      <c r="G60" s="21"/>
      <c r="H60" s="21"/>
      <c r="I60" s="2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Borden</dc:creator>
  <cp:lastModifiedBy>Windows User</cp:lastModifiedBy>
  <dcterms:created xsi:type="dcterms:W3CDTF">2014-05-29T16:50:52Z</dcterms:created>
  <dcterms:modified xsi:type="dcterms:W3CDTF">2015-02-12T18:17:43Z</dcterms:modified>
</cp:coreProperties>
</file>